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92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Sheet1!$A$2:$G$2</definedName>
  </definedNames>
  <calcPr calcId="145621" calcMode="manual"/>
</workbook>
</file>

<file path=xl/calcChain.xml><?xml version="1.0" encoding="utf-8"?>
<calcChain xmlns="http://schemas.openxmlformats.org/spreadsheetml/2006/main">
  <c r="A4" i="1" l="1"/>
  <c r="G7" i="1"/>
  <c r="A7" i="1"/>
  <c r="A6" i="1"/>
  <c r="A12" i="1"/>
  <c r="A14" i="1"/>
  <c r="E13" i="1"/>
  <c r="A13" i="1"/>
  <c r="A20" i="1"/>
  <c r="A16" i="1"/>
  <c r="A11" i="1"/>
  <c r="G17" i="1"/>
  <c r="A9" i="1"/>
  <c r="A5" i="1"/>
  <c r="G22" i="1"/>
  <c r="A18" i="1"/>
  <c r="A15" i="1"/>
  <c r="A19" i="1"/>
  <c r="G10" i="1"/>
  <c r="A10" i="1"/>
  <c r="A8" i="1"/>
  <c r="G3" i="1"/>
  <c r="E3" i="1"/>
  <c r="A3" i="1"/>
  <c r="G1" i="1"/>
  <c r="B1" i="1"/>
  <c r="G4" i="1"/>
  <c r="G6" i="1"/>
  <c r="G12" i="1"/>
  <c r="G8" i="1"/>
  <c r="G21" i="1"/>
  <c r="G13" i="1"/>
  <c r="G18" i="1"/>
  <c r="G15" i="1"/>
  <c r="G19" i="1"/>
  <c r="G5" i="1"/>
  <c r="G9" i="1"/>
  <c r="G20" i="1"/>
  <c r="G14" i="1"/>
  <c r="G16" i="1"/>
  <c r="G11" i="1"/>
</calcChain>
</file>

<file path=xl/sharedStrings.xml><?xml version="1.0" encoding="utf-8"?>
<sst xmlns="http://schemas.openxmlformats.org/spreadsheetml/2006/main" count="68" uniqueCount="42">
  <si>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</si>
  <si>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</si>
  <si>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</si>
  <si>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</si>
  <si>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</si>
  <si>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</si>
  <si>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</si>
  <si>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</si>
  <si>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</si>
  <si>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YGLQ</t>
  </si>
  <si>
    <t>Down-and-Out Barrier Call Spread on ALSI</t>
  </si>
  <si>
    <t>YGRQ</t>
  </si>
  <si>
    <t>Strike Resetting Put on DTOP</t>
  </si>
  <si>
    <t>YGJQ</t>
  </si>
  <si>
    <t>YFTQ</t>
  </si>
  <si>
    <t>Up-and-In Barrier Call BIL</t>
  </si>
  <si>
    <t>YGGQ</t>
  </si>
  <si>
    <t>Down-and-In Barrier Put Option on LON</t>
  </si>
  <si>
    <t>YGKQ</t>
  </si>
  <si>
    <t>Up-and-In Barrier Call SAB</t>
  </si>
  <si>
    <t>YGOQ</t>
  </si>
  <si>
    <t>Floored Opti-Spread</t>
  </si>
  <si>
    <t>YGPQ</t>
  </si>
  <si>
    <t>YFSQ</t>
  </si>
  <si>
    <t>Stike Resetting Put on DTOP</t>
  </si>
  <si>
    <t>YFOQ</t>
  </si>
  <si>
    <t>YFDQ</t>
  </si>
  <si>
    <t>XW7Q</t>
  </si>
  <si>
    <t>Stike Resetting Put on DTOP Funded by Put</t>
  </si>
  <si>
    <t>YDAQ</t>
  </si>
  <si>
    <t>Down-and-Out Barrier Put Option on ALSI</t>
  </si>
  <si>
    <t>YFHQ</t>
  </si>
  <si>
    <t>Worst of Call</t>
  </si>
  <si>
    <t>YGMQ</t>
  </si>
  <si>
    <t>YFBQ</t>
  </si>
  <si>
    <t>YGSQ</t>
  </si>
  <si>
    <t>YHAQ</t>
  </si>
  <si>
    <t>Down-and-In Barrier Call Option on SBK</t>
  </si>
  <si>
    <t>YHBQ</t>
  </si>
  <si>
    <t>Down-and-In Barrier Call Option on BGA</t>
  </si>
  <si>
    <t>YHGQ</t>
  </si>
  <si>
    <t>Down-and-In Barrier Call Option on MTN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</si>
</sst>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b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10" fontId="4" fillId="2" borderId="0" xfId="1" applyNumberFormat="1" applyFont="1" applyFill="1"/>
    <xf numFmtId="14" fontId="4" fillId="3" borderId="0" xfId="2" applyNumberFormat="1" applyFill="1"/>
    <xf numFmtId="0" fontId="4" fillId="4" borderId="0" xfId="2" applyFill="1"/>
    <xf numFmtId="0" fontId="5" fillId="5" borderId="1" xfId="2" applyFont="1" applyFill="1" applyBorder="1"/>
    <xf numFmtId="2" fontId="5" fillId="5" borderId="0" xfId="2" applyNumberFormat="1" applyFont="1" applyFill="1"/>
    <xf numFmtId="14" fontId="4" fillId="0" borderId="1" xfId="2" applyNumberFormat="1" applyFont="1" applyBorder="1"/>
    <xf numFmtId="0" fontId="4" fillId="0" borderId="1" xfId="2" applyFont="1" applyBorder="1"/>
    <xf numFmtId="2" fontId="4" fillId="0" borderId="0" xfId="2" applyNumberFormat="1"/>
    <xf numFmtId="0" fontId="4" fillId="0" borderId="1" xfId="2" applyBorder="1"/>
    <xf numFmtId="0" fontId="4" fillId="6" borderId="0" xfId="2" applyFill="1"/>
    <xf numFmtId="0" fontId="4" fillId="0" borderId="0" xfId="2"/>
    <xf numFmtId="14" fontId="4" fillId="0" borderId="1" xfId="2" applyNumberFormat="1" applyFont="1" applyFill="1" applyBorder="1"/>
    <xf numFmtId="0" fontId="4" fillId="0" borderId="1" xfId="2" applyFont="1" applyFill="1" applyBorder="1"/>
    <xf numFmtId="2" fontId="4" fillId="0" borderId="0" xfId="2" applyNumberFormat="1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0" u="none" strike="noStrike" baseline="0">
                  <a:solidFill>
                    <a:srgbClr val="000000"/>
                  </a:solidFill>
                  <a:latin typeface="Geneva"/>
                </a:rPr>
                <a:t>IDX Quanto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OPS\zAntonie\EXOTICS%20M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XW7Q</v>
          </cell>
          <cell r="E4" t="str">
            <v>Stike Resetting Put on DTOP</v>
          </cell>
          <cell r="F4">
            <v>41718</v>
          </cell>
          <cell r="G4">
            <v>17.385930748845134</v>
          </cell>
          <cell r="H4">
            <v>17.424624004299847</v>
          </cell>
          <cell r="I4">
            <v>6.5704586352263492</v>
          </cell>
          <cell r="J4">
            <v>6.5850815184127631</v>
          </cell>
          <cell r="K4">
            <v>-0.11238000761513753</v>
          </cell>
        </row>
        <row r="5">
          <cell r="D5" t="str">
            <v>YDAQ</v>
          </cell>
          <cell r="E5" t="str">
            <v>Down-and-Out Barrier Put Option on ALSI</v>
          </cell>
          <cell r="F5">
            <v>41718</v>
          </cell>
          <cell r="G5">
            <v>3.4512142146864528E-3</v>
          </cell>
          <cell r="H5">
            <v>3.4588950639413414E-3</v>
          </cell>
          <cell r="I5">
            <v>1.6153128962678343E-3</v>
          </cell>
          <cell r="J5">
            <v>1.6189078556310965E-3</v>
          </cell>
          <cell r="K5">
            <v>-9.2574330783399452E-6</v>
          </cell>
        </row>
        <row r="6">
          <cell r="D6" t="str">
            <v>YFDQ</v>
          </cell>
          <cell r="E6" t="str">
            <v>Floor Opti Spread</v>
          </cell>
          <cell r="F6">
            <v>41740</v>
          </cell>
          <cell r="G6">
            <v>2109.9247840834214</v>
          </cell>
          <cell r="H6">
            <v>2121.6127084956875</v>
          </cell>
          <cell r="I6">
            <v>2109.9247840834214</v>
          </cell>
          <cell r="J6">
            <v>2121.6127084956875</v>
          </cell>
          <cell r="K6">
            <v>3.081624792547295</v>
          </cell>
        </row>
        <row r="7">
          <cell r="D7" t="str">
            <v>YFBQ</v>
          </cell>
          <cell r="E7" t="str">
            <v>Stike Resetting Put on DTOP</v>
          </cell>
          <cell r="F7">
            <v>41710</v>
          </cell>
          <cell r="G7">
            <v>1.93019180307419E-2</v>
          </cell>
          <cell r="H7">
            <v>1.9321905964885172E-2</v>
          </cell>
          <cell r="I7">
            <v>1.1677025398564059E-2</v>
          </cell>
          <cell r="J7">
            <v>1.1689117441141594E-2</v>
          </cell>
          <cell r="K7">
            <v>-2.9282860185345766E-4</v>
          </cell>
        </row>
        <row r="8">
          <cell r="D8" t="str">
            <v>YFHQ</v>
          </cell>
          <cell r="E8" t="str">
            <v>Worst Of Call on Basket</v>
          </cell>
          <cell r="F8">
            <v>41718</v>
          </cell>
          <cell r="G8">
            <v>13.799254186848007</v>
          </cell>
          <cell r="H8">
            <v>13.829965114841993</v>
          </cell>
          <cell r="I8">
            <v>13.799254186848007</v>
          </cell>
          <cell r="J8">
            <v>13.829965114841993</v>
          </cell>
          <cell r="K8">
            <v>2.6781720600902807</v>
          </cell>
        </row>
        <row r="9">
          <cell r="D9" t="str">
            <v>YFOQ</v>
          </cell>
          <cell r="E9" t="str">
            <v>Stike Resetting Put on DTOP</v>
          </cell>
          <cell r="F9">
            <v>41752</v>
          </cell>
          <cell r="G9">
            <v>44.029547337853842</v>
          </cell>
          <cell r="H9">
            <v>44.354298288146516</v>
          </cell>
          <cell r="I9">
            <v>42.044186069070065</v>
          </cell>
          <cell r="J9">
            <v>42.354293490239797</v>
          </cell>
          <cell r="K9">
            <v>-0.13006605844963137</v>
          </cell>
        </row>
        <row r="10">
          <cell r="D10" t="str">
            <v>YFSQ</v>
          </cell>
          <cell r="E10" t="str">
            <v>Stike Resetting Put on DTOP</v>
          </cell>
          <cell r="F10">
            <v>41800</v>
          </cell>
          <cell r="G10">
            <v>293.02663785720887</v>
          </cell>
          <cell r="H10">
            <v>297.29587056476265</v>
          </cell>
          <cell r="I10">
            <v>293.80997910914726</v>
          </cell>
          <cell r="J10">
            <v>298.09091410930711</v>
          </cell>
          <cell r="K10">
            <v>-0.26906604390190375</v>
          </cell>
        </row>
        <row r="11">
          <cell r="D11" t="str">
            <v>YFTQ</v>
          </cell>
          <cell r="E11" t="str">
            <v>Up-and-In Barrier Call Option on BIL</v>
          </cell>
          <cell r="F11">
            <v>41809</v>
          </cell>
          <cell r="G11">
            <v>1.514527966316777</v>
          </cell>
          <cell r="H11">
            <v>1.5393577177056268</v>
          </cell>
          <cell r="I11">
            <v>2.079423180375791</v>
          </cell>
          <cell r="J11">
            <v>2.1135140402009198</v>
          </cell>
          <cell r="K11">
            <v>9.0594552348598839E-2</v>
          </cell>
        </row>
        <row r="12">
          <cell r="D12" t="str">
            <v>YGGQ</v>
          </cell>
          <cell r="E12" t="str">
            <v>Down-and-In Barrier Put Option on LON</v>
          </cell>
          <cell r="F12">
            <v>41809</v>
          </cell>
          <cell r="G12">
            <v>1.6906035795827279E-4</v>
          </cell>
          <cell r="H12">
            <v>1.7183199819943812E-4</v>
          </cell>
          <cell r="I12">
            <v>9.0369706566839625E-5</v>
          </cell>
          <cell r="J12">
            <v>9.1851262138635924E-5</v>
          </cell>
          <cell r="K12">
            <v>-7.9472080804841904E-5</v>
          </cell>
        </row>
        <row r="13">
          <cell r="D13" t="str">
            <v>YGJQ</v>
          </cell>
          <cell r="E13" t="str">
            <v>Ladder Reset Put on DTOP</v>
          </cell>
          <cell r="F13">
            <v>41842</v>
          </cell>
          <cell r="G13">
            <v>172.05765619987744</v>
          </cell>
          <cell r="H13">
            <v>175.81158369167181</v>
          </cell>
          <cell r="I13">
            <v>173.38158865509155</v>
          </cell>
          <cell r="J13">
            <v>177.16440150165977</v>
          </cell>
          <cell r="K13">
            <v>-0.11889352520197405</v>
          </cell>
        </row>
        <row r="14">
          <cell r="D14" t="str">
            <v>YGKQ</v>
          </cell>
          <cell r="E14" t="str">
            <v>Up-and-In Barrier Call Option on SAB</v>
          </cell>
          <cell r="F14">
            <v>41809</v>
          </cell>
          <cell r="G14">
            <v>1.4425310125762065</v>
          </cell>
          <cell r="H14">
            <v>1.4661804183379761</v>
          </cell>
          <cell r="I14">
            <v>1.6134420840933421</v>
          </cell>
          <cell r="J14">
            <v>1.6398934714029947</v>
          </cell>
          <cell r="K14">
            <v>6.9282941874616283E-2</v>
          </cell>
        </row>
        <row r="15">
          <cell r="D15" t="str">
            <v>YGLQ</v>
          </cell>
          <cell r="E15" t="str">
            <v>Down-and-Out Barrier Call Spread on ALSI</v>
          </cell>
          <cell r="F15">
            <v>41900</v>
          </cell>
          <cell r="G15">
            <v>-2190.3856049788651</v>
          </cell>
          <cell r="H15">
            <v>-2259.7609192682903</v>
          </cell>
          <cell r="I15">
            <v>-2266.3444969406387</v>
          </cell>
          <cell r="J15">
            <v>-2338.1256305483362</v>
          </cell>
          <cell r="K15">
            <v>-0.72896662616056196</v>
          </cell>
        </row>
        <row r="16">
          <cell r="D16" t="str">
            <v>YGMQ</v>
          </cell>
          <cell r="E16" t="str">
            <v>Down-and-Out Barrier Put Option on ALSI</v>
          </cell>
          <cell r="F16">
            <v>41718</v>
          </cell>
          <cell r="G16">
            <v>49.187657501256695</v>
          </cell>
          <cell r="H16">
            <v>49.297127084703739</v>
          </cell>
          <cell r="I16">
            <v>38.005637977922831</v>
          </cell>
          <cell r="J16">
            <v>38.090221419571293</v>
          </cell>
          <cell r="K16">
            <v>-6.7599377103259486E-2</v>
          </cell>
        </row>
        <row r="17">
          <cell r="D17" t="str">
            <v>YGOQ</v>
          </cell>
          <cell r="E17" t="str">
            <v>Floor Opti Spread</v>
          </cell>
          <cell r="F17">
            <v>41809</v>
          </cell>
          <cell r="G17">
            <v>877.48172043587738</v>
          </cell>
          <cell r="H17">
            <v>891.86749174630688</v>
          </cell>
          <cell r="I17">
            <v>877.48172043587738</v>
          </cell>
          <cell r="J17">
            <v>891.86749174630688</v>
          </cell>
          <cell r="K17">
            <v>16.802592532013104</v>
          </cell>
        </row>
        <row r="18">
          <cell r="D18" t="str">
            <v>YGPQ</v>
          </cell>
          <cell r="E18" t="str">
            <v>Floor Opti Spread</v>
          </cell>
          <cell r="F18">
            <v>41809</v>
          </cell>
          <cell r="G18">
            <v>1130.6219087230402</v>
          </cell>
          <cell r="H18">
            <v>1149.1577572070084</v>
          </cell>
          <cell r="I18">
            <v>1130.6219087230402</v>
          </cell>
          <cell r="J18">
            <v>1149.1577572070084</v>
          </cell>
          <cell r="K18">
            <v>17.597651855853798</v>
          </cell>
        </row>
        <row r="19">
          <cell r="D19" t="str">
            <v>YGRQ</v>
          </cell>
          <cell r="E19" t="str">
            <v>Ladder Reset Put on DTOP</v>
          </cell>
          <cell r="F19">
            <v>41884</v>
          </cell>
          <cell r="G19">
            <v>147.37854413544193</v>
          </cell>
          <cell r="H19">
            <v>151.63957349499822</v>
          </cell>
          <cell r="I19">
            <v>147.9928528541665</v>
          </cell>
          <cell r="J19">
            <v>152.27164319447931</v>
          </cell>
          <cell r="K19">
            <v>-0.13940604492026426</v>
          </cell>
        </row>
        <row r="20">
          <cell r="D20" t="str">
            <v>YGSQ</v>
          </cell>
          <cell r="E20" t="str">
            <v>Ladder Reset Put on DTOP</v>
          </cell>
          <cell r="F20">
            <v>41927</v>
          </cell>
          <cell r="G20">
            <v>297.53776481232546</v>
          </cell>
          <cell r="H20">
            <v>308.37053677431572</v>
          </cell>
          <cell r="I20">
            <v>296.13050586784334</v>
          </cell>
          <cell r="J20">
            <v>306.9120422656805</v>
          </cell>
          <cell r="K20">
            <v>-0.10776708247818295</v>
          </cell>
        </row>
        <row r="21">
          <cell r="D21" t="str">
            <v>YHAQ</v>
          </cell>
          <cell r="E21" t="str">
            <v>Up-and-In Barrier Call Option on SBK</v>
          </cell>
          <cell r="F21">
            <v>41900</v>
          </cell>
          <cell r="G21">
            <v>2.6103370361694029</v>
          </cell>
          <cell r="H21">
            <v>2.6930133247068846</v>
          </cell>
          <cell r="I21">
            <v>2.8980428660126965</v>
          </cell>
          <cell r="J21">
            <v>2.9898315602941294</v>
          </cell>
          <cell r="K21">
            <v>-0.1970772960745778</v>
          </cell>
        </row>
        <row r="22">
          <cell r="D22" t="str">
            <v>YHBQ</v>
          </cell>
          <cell r="E22" t="str">
            <v>Up-and-In Barrier Call Option on BGA</v>
          </cell>
          <cell r="F22">
            <v>41900</v>
          </cell>
          <cell r="G22">
            <v>2.6163353258088673</v>
          </cell>
          <cell r="H22">
            <v>2.6992015960682845</v>
          </cell>
          <cell r="I22">
            <v>2.7415891206286052</v>
          </cell>
          <cell r="J22">
            <v>2.8284225103585898</v>
          </cell>
          <cell r="K22">
            <v>-0.19553293067422298</v>
          </cell>
        </row>
        <row r="23">
          <cell r="D23" t="str">
            <v>YHGQ</v>
          </cell>
          <cell r="E23" t="str">
            <v>Down-and-In Barrier Call Option on MTN</v>
          </cell>
          <cell r="F23">
            <v>41900</v>
          </cell>
          <cell r="G23">
            <v>4.4381104010628736</v>
          </cell>
          <cell r="H23">
            <v>4.6327040134140729</v>
          </cell>
          <cell r="I23">
            <v>4.6673914357928545</v>
          </cell>
          <cell r="J23">
            <v>4.8692469858635317</v>
          </cell>
          <cell r="K23">
            <v>-0.28886398932195462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FCO Prices Original"/>
      <sheetName val="SAFEX Close Out"/>
      <sheetName val="IDX Closing Prices"/>
      <sheetName val="YXFullZeroes"/>
      <sheetName val="SwapCurveFeb2014"/>
      <sheetName val="ALSI"/>
      <sheetName val="DTOP"/>
      <sheetName val="ABLQ"/>
      <sheetName val="ACLQ"/>
      <sheetName val="AGLQ"/>
      <sheetName val="AEGQ"/>
      <sheetName val="AMSQ"/>
      <sheetName val="ANGQ"/>
      <sheetName val="APNQ"/>
      <sheetName val="ARIQ"/>
      <sheetName val="BAW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W7Q"/>
      <sheetName val="XW7Q (2)"/>
      <sheetName val="YDAQ"/>
      <sheetName val="YBLQ"/>
      <sheetName val="YFBQ"/>
      <sheetName val="YFSQ"/>
      <sheetName val="YFOQ"/>
      <sheetName val="YFTQ"/>
      <sheetName val="YGGQ"/>
      <sheetName val="YGJQ"/>
      <sheetName val="YGKQ"/>
      <sheetName val="YGLQ"/>
      <sheetName val="YGMQ"/>
      <sheetName val="YGRQ"/>
      <sheetName val="YGSQ"/>
      <sheetName val="YHAQ"/>
      <sheetName val="YHBQ"/>
      <sheetName val="YHGQ"/>
      <sheetName val="Tepmlate"/>
      <sheetName val="IMR_ALL"/>
      <sheetName val="YFHQ"/>
      <sheetName val="YFDQ"/>
      <sheetName val="YGOQ"/>
      <sheetName val="YGP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TestTes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B1">
            <v>41309</v>
          </cell>
        </row>
      </sheetData>
      <sheetData sheetId="52"/>
      <sheetData sheetId="53">
        <row r="1">
          <cell r="B1">
            <v>41401</v>
          </cell>
        </row>
      </sheetData>
      <sheetData sheetId="54"/>
      <sheetData sheetId="55">
        <row r="1">
          <cell r="B1">
            <v>41473</v>
          </cell>
        </row>
      </sheetData>
      <sheetData sheetId="56">
        <row r="1">
          <cell r="B1">
            <v>41703</v>
          </cell>
        </row>
      </sheetData>
      <sheetData sheetId="57">
        <row r="1">
          <cell r="B1">
            <v>41501</v>
          </cell>
        </row>
      </sheetData>
      <sheetData sheetId="58">
        <row r="1">
          <cell r="B1">
            <v>41533</v>
          </cell>
        </row>
      </sheetData>
      <sheetData sheetId="59">
        <row r="1">
          <cell r="B1">
            <v>41565</v>
          </cell>
        </row>
      </sheetData>
      <sheetData sheetId="60">
        <row r="1">
          <cell r="B1">
            <v>41576</v>
          </cell>
        </row>
      </sheetData>
      <sheetData sheetId="61">
        <row r="1">
          <cell r="B1">
            <v>41599</v>
          </cell>
        </row>
      </sheetData>
      <sheetData sheetId="62">
        <row r="1">
          <cell r="B1">
            <v>41606</v>
          </cell>
        </row>
        <row r="3">
          <cell r="B3">
            <v>41900</v>
          </cell>
        </row>
      </sheetData>
      <sheetData sheetId="63">
        <row r="1">
          <cell r="B1">
            <v>41607</v>
          </cell>
        </row>
        <row r="3">
          <cell r="B3">
            <v>41718</v>
          </cell>
        </row>
      </sheetData>
      <sheetData sheetId="64">
        <row r="1">
          <cell r="B1">
            <v>41621</v>
          </cell>
        </row>
      </sheetData>
      <sheetData sheetId="65">
        <row r="1">
          <cell r="B1">
            <v>41659</v>
          </cell>
        </row>
      </sheetData>
      <sheetData sheetId="66">
        <row r="1">
          <cell r="B1">
            <v>41674</v>
          </cell>
        </row>
      </sheetData>
      <sheetData sheetId="67">
        <row r="1">
          <cell r="B1">
            <v>41674</v>
          </cell>
        </row>
      </sheetData>
      <sheetData sheetId="68">
        <row r="1">
          <cell r="B1">
            <v>41696</v>
          </cell>
        </row>
      </sheetData>
      <sheetData sheetId="69"/>
      <sheetData sheetId="70"/>
      <sheetData sheetId="71">
        <row r="1">
          <cell r="B1">
            <v>41542</v>
          </cell>
        </row>
      </sheetData>
      <sheetData sheetId="72">
        <row r="1">
          <cell r="B1">
            <v>41467</v>
          </cell>
        </row>
      </sheetData>
      <sheetData sheetId="73">
        <row r="1">
          <cell r="B1">
            <v>41610</v>
          </cell>
        </row>
      </sheetData>
      <sheetData sheetId="74">
        <row r="1">
          <cell r="B1">
            <v>41611</v>
          </cell>
        </row>
      </sheetData>
      <sheetData sheetId="75"/>
      <sheetData sheetId="76"/>
      <sheetData sheetId="77"/>
      <sheetData sheetId="78"/>
      <sheetData sheetId="79"/>
      <sheetData sheetId="80">
        <row r="4">
          <cell r="A4" t="str">
            <v>XW7Q</v>
          </cell>
        </row>
      </sheetData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23" sqref="A23:XFD50"/>
    </sheetView>
  </sheetViews>
  <sheetFormatPr defaultRowHeight="12.75"/>
  <cols>
    <col min="1" max="1" width="12.42578125" style="11" bestFit="1" customWidth="1"/>
    <col min="2" max="2" width="20" style="11" bestFit="1" customWidth="1"/>
    <col min="3" max="3" width="11.140625" style="11" bestFit="1" customWidth="1"/>
    <col min="4" max="4" width="48" style="11" customWidth="1"/>
    <col min="5" max="5" width="13.140625" style="11" bestFit="1" customWidth="1"/>
    <col min="6" max="6" width="12.7109375" style="11" bestFit="1" customWidth="1"/>
    <col min="7" max="7" width="11.28515625" style="11" bestFit="1" customWidth="1"/>
  </cols>
  <sheetData>
    <row r="1" spans="1:7">
      <c r="A1" s="1" t="s">
        <v>0</v>
      </c>
      <c r="B1" s="2">
        <f ca="1">TODAY()</f>
        <v>41703</v>
      </c>
      <c r="C1" s="3"/>
      <c r="D1" s="3"/>
      <c r="E1" s="1"/>
      <c r="F1" s="1"/>
      <c r="G1" s="1" t="str">
        <f>IF(ISNUMBER(VLOOKUP(C1,'[1]Local Vol'!$D$4:$H$71,8,FALSE)),VLOOKUP(C1,'[1]Local Vol'!$D$4:$H$71,8,FALSE),"")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ca="1">TODAY()</f>
        <v>41703</v>
      </c>
      <c r="B3" s="7" t="s">
        <v>8</v>
      </c>
      <c r="C3" s="7" t="s">
        <v>9</v>
      </c>
      <c r="D3" s="7" t="s">
        <v>10</v>
      </c>
      <c r="E3" s="6">
        <f>[2]YGLQ!$B$3</f>
        <v>41900</v>
      </c>
      <c r="F3" s="8">
        <v>-2190.3856049788651</v>
      </c>
      <c r="G3" s="1">
        <f>IF(ISNUMBER(VLOOKUP(C3,'[1]Local Vol'!$D$3:$K$200,8,FALSE)),VLOOKUP(C3,'[1]Local Vol'!$D$4:$K$200,8,FALSE),"")</f>
        <v>-0.72896662616056196</v>
      </c>
    </row>
    <row r="4" spans="1:7">
      <c r="A4" s="6">
        <f ca="1">TODAY()</f>
        <v>41703</v>
      </c>
      <c r="B4" s="9" t="s">
        <v>8</v>
      </c>
      <c r="C4" s="9" t="s">
        <v>40</v>
      </c>
      <c r="D4" s="9" t="s">
        <v>41</v>
      </c>
      <c r="E4" s="6">
        <v>41900</v>
      </c>
      <c r="F4" s="11">
        <v>4.4381104010628736</v>
      </c>
      <c r="G4" s="10">
        <f>IF(ISNUMBER(VLOOKUP(C4,'[1]Local Vol'!$D$3:$K$200,8,FALSE)),VLOOKUP(C4,'[1]Local Vol'!$D$4:$K$200,8,FALSE),"")</f>
        <v>-0.28886398932195462</v>
      </c>
    </row>
    <row r="5" spans="1:7">
      <c r="A5" s="6">
        <f ca="1">TODAY()</f>
        <v>41703</v>
      </c>
      <c r="B5" s="7" t="s">
        <v>8</v>
      </c>
      <c r="C5" s="7" t="s">
        <v>23</v>
      </c>
      <c r="D5" s="7" t="s">
        <v>24</v>
      </c>
      <c r="E5" s="6">
        <v>41800</v>
      </c>
      <c r="F5" s="8">
        <v>293.02663785720887</v>
      </c>
      <c r="G5" s="1">
        <f>IF(ISNUMBER(VLOOKUP(C5,'[1]Local Vol'!$D$3:$K$200,8,FALSE)),VLOOKUP(C5,'[1]Local Vol'!$D$4:$K$200,8,FALSE),"")</f>
        <v>-0.26906604390190375</v>
      </c>
    </row>
    <row r="6" spans="1:7">
      <c r="A6" s="6">
        <f ca="1">TODAY()</f>
        <v>41703</v>
      </c>
      <c r="B6" s="9" t="s">
        <v>8</v>
      </c>
      <c r="C6" s="9" t="s">
        <v>36</v>
      </c>
      <c r="D6" s="9" t="s">
        <v>37</v>
      </c>
      <c r="E6" s="6">
        <v>41900</v>
      </c>
      <c r="F6" s="11">
        <v>2.6103370361694029</v>
      </c>
      <c r="G6" s="10">
        <f>IF(ISNUMBER(VLOOKUP(C6,'[1]Local Vol'!$D$3:$K$200,8,FALSE)),VLOOKUP(C6,'[1]Local Vol'!$D$4:$K$200,8,FALSE),"")</f>
        <v>-0.1970772960745778</v>
      </c>
    </row>
    <row r="7" spans="1:7">
      <c r="A7" s="6">
        <f ca="1">TODAY()</f>
        <v>41703</v>
      </c>
      <c r="B7" s="9" t="s">
        <v>8</v>
      </c>
      <c r="C7" s="9" t="s">
        <v>38</v>
      </c>
      <c r="D7" s="9" t="s">
        <v>39</v>
      </c>
      <c r="E7" s="6">
        <v>41900</v>
      </c>
      <c r="F7" s="11">
        <v>2.6163353258088673</v>
      </c>
      <c r="G7" s="10">
        <f>IF(ISNUMBER(VLOOKUP(C7,'[1]Local Vol'!$D$3:$K$200,8,FALSE)),VLOOKUP(C7,'[1]Local Vol'!$D$4:$K$200,8,FALSE),"")</f>
        <v>-0.19553293067422298</v>
      </c>
    </row>
    <row r="8" spans="1:7">
      <c r="A8" s="6">
        <f ca="1">TODAY()</f>
        <v>41703</v>
      </c>
      <c r="B8" s="9" t="s">
        <v>8</v>
      </c>
      <c r="C8" s="9" t="s">
        <v>11</v>
      </c>
      <c r="D8" s="7" t="s">
        <v>12</v>
      </c>
      <c r="E8" s="6">
        <v>41884</v>
      </c>
      <c r="F8" s="8">
        <v>147.37854413544193</v>
      </c>
      <c r="G8" s="10">
        <f>IF(ISNUMBER(VLOOKUP(C8,'[1]Local Vol'!$D$3:$K$200,8,FALSE)),VLOOKUP(C8,'[1]Local Vol'!$D$4:$K$200,8,FALSE),"")</f>
        <v>-0.13940604492026426</v>
      </c>
    </row>
    <row r="9" spans="1:7">
      <c r="A9" s="6">
        <f ca="1">TODAY()</f>
        <v>41703</v>
      </c>
      <c r="B9" s="7" t="s">
        <v>8</v>
      </c>
      <c r="C9" s="7" t="s">
        <v>25</v>
      </c>
      <c r="D9" s="7" t="s">
        <v>24</v>
      </c>
      <c r="E9" s="6">
        <v>41752</v>
      </c>
      <c r="F9" s="8">
        <v>44.029547337853842</v>
      </c>
      <c r="G9" s="1">
        <f>IF(ISNUMBER(VLOOKUP(C9,'[1]Local Vol'!$D$3:$K$200,8,FALSE)),VLOOKUP(C9,'[1]Local Vol'!$D$4:$K$200,8,FALSE),"")</f>
        <v>-0.13006605844963137</v>
      </c>
    </row>
    <row r="10" spans="1:7">
      <c r="A10" s="6">
        <f ca="1">TODAY()</f>
        <v>41703</v>
      </c>
      <c r="B10" s="9" t="s">
        <v>8</v>
      </c>
      <c r="C10" s="9" t="s">
        <v>13</v>
      </c>
      <c r="D10" s="7" t="s">
        <v>12</v>
      </c>
      <c r="E10" s="6">
        <v>41842</v>
      </c>
      <c r="F10" s="8">
        <v>172.05765619987744</v>
      </c>
      <c r="G10" s="10">
        <f>IF(ISNUMBER(VLOOKUP(C10,'[1]Local Vol'!$D$3:$K$200,8,FALSE)),VLOOKUP(C10,'[1]Local Vol'!$D$4:$K$200,8,FALSE),"")</f>
        <v>-0.11889352520197405</v>
      </c>
    </row>
    <row r="11" spans="1:7">
      <c r="A11" s="6">
        <f ca="1">TODAY()</f>
        <v>41703</v>
      </c>
      <c r="B11" s="7" t="s">
        <v>8</v>
      </c>
      <c r="C11" s="7" t="s">
        <v>27</v>
      </c>
      <c r="D11" s="7" t="s">
        <v>28</v>
      </c>
      <c r="E11" s="6">
        <v>41718</v>
      </c>
      <c r="F11" s="8">
        <v>17.385930748845134</v>
      </c>
      <c r="G11" s="1">
        <f>IF(ISNUMBER(VLOOKUP(C11,'[1]Local Vol'!$D$3:$K$200,8,FALSE)),VLOOKUP(C11,'[1]Local Vol'!$D$4:$K$200,8,FALSE),"")</f>
        <v>-0.11238000761513753</v>
      </c>
    </row>
    <row r="12" spans="1:7">
      <c r="A12" s="6">
        <f ca="1">TODAY()</f>
        <v>41703</v>
      </c>
      <c r="B12" s="7" t="s">
        <v>8</v>
      </c>
      <c r="C12" s="7" t="s">
        <v>35</v>
      </c>
      <c r="D12" s="7" t="s">
        <v>12</v>
      </c>
      <c r="E12" s="6">
        <v>41927</v>
      </c>
      <c r="F12" s="8">
        <v>297.53776481232546</v>
      </c>
      <c r="G12" s="1">
        <f>IF(ISNUMBER(VLOOKUP(C12,'[1]Local Vol'!$D$3:$K$200,8,FALSE)),VLOOKUP(C12,'[1]Local Vol'!$D$4:$K$200,8,FALSE),"")</f>
        <v>-0.10776708247818295</v>
      </c>
    </row>
    <row r="13" spans="1:7">
      <c r="A13" s="6">
        <f ca="1">TODAY()</f>
        <v>41703</v>
      </c>
      <c r="B13" s="7" t="s">
        <v>8</v>
      </c>
      <c r="C13" s="7" t="s">
        <v>33</v>
      </c>
      <c r="D13" s="7" t="s">
        <v>30</v>
      </c>
      <c r="E13" s="6">
        <f>[2]YGMQ!$B$3</f>
        <v>41718</v>
      </c>
      <c r="F13" s="8">
        <v>49.187657501256695</v>
      </c>
      <c r="G13" s="1">
        <f>IF(ISNUMBER(VLOOKUP(C13,'[1]Local Vol'!$D$3:$K$200,8,FALSE)),VLOOKUP(C13,'[1]Local Vol'!$D$4:$K$200,8,FALSE),"")</f>
        <v>-6.7599377103259486E-2</v>
      </c>
    </row>
    <row r="14" spans="1:7">
      <c r="A14" s="6">
        <f ca="1">TODAY()</f>
        <v>41703</v>
      </c>
      <c r="B14" s="7" t="s">
        <v>8</v>
      </c>
      <c r="C14" s="7" t="s">
        <v>34</v>
      </c>
      <c r="D14" s="7" t="s">
        <v>24</v>
      </c>
      <c r="E14" s="6">
        <v>41710</v>
      </c>
      <c r="F14" s="8">
        <v>1.93019180307419E-2</v>
      </c>
      <c r="G14" s="1">
        <f>IF(ISNUMBER(VLOOKUP(C14,'[1]Local Vol'!$D$3:$K$200,8,FALSE)),VLOOKUP(C14,'[1]Local Vol'!$D$4:$K$200,8,FALSE),"")</f>
        <v>-2.9282860185345766E-4</v>
      </c>
    </row>
    <row r="15" spans="1:7">
      <c r="A15" s="6">
        <f ca="1">TODAY()</f>
        <v>41703</v>
      </c>
      <c r="B15" s="9" t="s">
        <v>8</v>
      </c>
      <c r="C15" s="9" t="s">
        <v>16</v>
      </c>
      <c r="D15" s="9" t="s">
        <v>17</v>
      </c>
      <c r="E15" s="6">
        <v>41809</v>
      </c>
      <c r="F15" s="11">
        <v>1.6906035795827279E-4</v>
      </c>
      <c r="G15" s="10">
        <f>IF(ISNUMBER(VLOOKUP(C15,'[1]Local Vol'!$D$3:$K$200,8,FALSE)),VLOOKUP(C15,'[1]Local Vol'!$D$4:$K$200,8,FALSE),"")</f>
        <v>-7.9472080804841904E-5</v>
      </c>
    </row>
    <row r="16" spans="1:7">
      <c r="A16" s="6">
        <f ca="1">TODAY()</f>
        <v>41703</v>
      </c>
      <c r="B16" s="7" t="s">
        <v>8</v>
      </c>
      <c r="C16" s="7" t="s">
        <v>29</v>
      </c>
      <c r="D16" s="7" t="s">
        <v>30</v>
      </c>
      <c r="E16" s="6">
        <v>41718</v>
      </c>
      <c r="F16" s="8">
        <v>3.4512142146864528E-3</v>
      </c>
      <c r="G16" s="1">
        <f>IF(ISNUMBER(VLOOKUP(C16,'[1]Local Vol'!$D$3:$K$200,8,FALSE)),VLOOKUP(C16,'[1]Local Vol'!$D$4:$K$200,8,FALSE),"")</f>
        <v>-9.2574330783399452E-6</v>
      </c>
    </row>
    <row r="17" spans="1:7">
      <c r="A17" s="6">
        <v>41326</v>
      </c>
      <c r="B17" s="7" t="s">
        <v>8</v>
      </c>
      <c r="C17" s="7" t="s">
        <v>26</v>
      </c>
      <c r="D17" s="7" t="s">
        <v>21</v>
      </c>
      <c r="E17" s="6">
        <v>41740</v>
      </c>
      <c r="F17" s="8">
        <v>2109.9247840834214</v>
      </c>
      <c r="G17" s="1">
        <f>[3]Summary!$J$5</f>
        <v>4.26542903454674E-4</v>
      </c>
    </row>
    <row r="18" spans="1:7">
      <c r="A18" s="6">
        <f ca="1">TODAY()</f>
        <v>41703</v>
      </c>
      <c r="B18" s="7" t="s">
        <v>8</v>
      </c>
      <c r="C18" s="7" t="s">
        <v>18</v>
      </c>
      <c r="D18" s="7" t="s">
        <v>19</v>
      </c>
      <c r="E18" s="6">
        <v>41809</v>
      </c>
      <c r="F18" s="8">
        <v>1.4425310125762065</v>
      </c>
      <c r="G18" s="1">
        <f>IF(ISNUMBER(VLOOKUP(C18,'[1]Local Vol'!$D$3:$K$200,8,FALSE)),VLOOKUP(C18,'[1]Local Vol'!$D$4:$K$200,8,FALSE),"")</f>
        <v>6.9282941874616283E-2</v>
      </c>
    </row>
    <row r="19" spans="1:7">
      <c r="A19" s="6">
        <f ca="1">TODAY()</f>
        <v>41703</v>
      </c>
      <c r="B19" s="7" t="s">
        <v>8</v>
      </c>
      <c r="C19" s="7" t="s">
        <v>14</v>
      </c>
      <c r="D19" s="7" t="s">
        <v>15</v>
      </c>
      <c r="E19" s="6">
        <v>41809</v>
      </c>
      <c r="F19" s="8">
        <v>1.514527966316777</v>
      </c>
      <c r="G19" s="1">
        <f>IF(ISNUMBER(VLOOKUP(C19,'[1]Local Vol'!$D$3:$K$200,8,FALSE)),VLOOKUP(C19,'[1]Local Vol'!$D$4:$K$200,8,FALSE),"")</f>
        <v>9.0594552348598839E-2</v>
      </c>
    </row>
    <row r="20" spans="1:7">
      <c r="A20" s="6">
        <f ca="1">TODAY()</f>
        <v>41703</v>
      </c>
      <c r="B20" s="7" t="s">
        <v>8</v>
      </c>
      <c r="C20" s="7" t="s">
        <v>31</v>
      </c>
      <c r="D20" s="7" t="s">
        <v>32</v>
      </c>
      <c r="E20" s="6">
        <v>41718</v>
      </c>
      <c r="F20" s="8">
        <v>13.799254186848007</v>
      </c>
      <c r="G20" s="1">
        <f>IF(ISNUMBER(VLOOKUP(C20,'[1]Local Vol'!$D$3:$K$200,8,FALSE)),VLOOKUP(C20,'[1]Local Vol'!$D$4:$K$200,8,FALSE),"")</f>
        <v>2.6781720600902807</v>
      </c>
    </row>
    <row r="21" spans="1:7">
      <c r="A21" s="12">
        <v>41326</v>
      </c>
      <c r="B21" s="13" t="s">
        <v>8</v>
      </c>
      <c r="C21" s="13" t="s">
        <v>20</v>
      </c>
      <c r="D21" s="13" t="s">
        <v>21</v>
      </c>
      <c r="E21" s="12">
        <v>41809</v>
      </c>
      <c r="F21" s="14">
        <v>877.48172043587738</v>
      </c>
      <c r="G21" s="1">
        <f>IF(ISNUMBER(VLOOKUP(C21,'[1]Local Vol'!$D$3:$K$200,8,FALSE)),VLOOKUP(C21,'[1]Local Vol'!$D$4:$K$200,8,FALSE),"")</f>
        <v>16.802592532013104</v>
      </c>
    </row>
    <row r="22" spans="1:7">
      <c r="A22" s="12">
        <v>41326</v>
      </c>
      <c r="B22" s="13" t="s">
        <v>8</v>
      </c>
      <c r="C22" s="13" t="s">
        <v>22</v>
      </c>
      <c r="D22" s="13" t="s">
        <v>21</v>
      </c>
      <c r="E22" s="12">
        <v>41809</v>
      </c>
      <c r="F22" s="14">
        <v>1130.6219087230402</v>
      </c>
      <c r="G22" s="1">
        <f>IF(ISNUMBER(VLOOKUP(C22,'[1]Local Vol'!$D$3:$K$200,8,FALSE)),VLOOKUP(C22,'[1]Local Vol'!$D$4:$K$200,8,FALSE),"")</f>
        <v>17.597651855853798</v>
      </c>
    </row>
  </sheetData>
  <autoFilter ref="A2:G2">
    <sortState ref="A3:G44">
      <sortCondition ref="G2"/>
    </sortState>
  </autoFilter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1</xdr:col>
                    <xdr:colOff>1314450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ImportData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2014-03-05T15:43:41Z</dcterms:created>
  <dcterms:modified xsi:type="dcterms:W3CDTF">2014-03-05T15:44:30Z</dcterms:modified>
</cp:coreProperties>
</file>